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orratsrechner" sheetId="1" state="visible" r:id="rId1"/>
  </sheets>
  <definedNames>
    <definedName name="_xlnm.Print_Titles" localSheetId="0">'Vorratsrechner'!$11:$11</definedName>
    <definedName name="_xlnm.Print_Area" localSheetId="0">'Vorratsrechner'!$A$1:$G$49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11">
    <font>
      <name val="Calibri"/>
      <family val="2"/>
      <color theme="1"/>
      <sz val="11"/>
      <scheme val="minor"/>
    </font>
    <font>
      <name val="Calibri"/>
      <b val="1"/>
      <color rgb="001B2430"/>
      <sz val="14"/>
    </font>
    <font>
      <name val="Calibri"/>
      <color rgb="005F656C"/>
      <sz val="10"/>
    </font>
    <font>
      <name val="Calibri"/>
      <b val="1"/>
      <color rgb="00FFFFFF"/>
      <sz val="9"/>
    </font>
    <font>
      <name val="Calibri"/>
      <b val="1"/>
      <color rgb="001B2430"/>
      <sz val="10"/>
    </font>
    <font>
      <name val="Calibri"/>
      <b val="1"/>
      <color rgb="00C31212"/>
      <sz val="11"/>
    </font>
    <font>
      <name val="Calibri"/>
      <color rgb="005F656C"/>
      <sz val="9"/>
    </font>
    <font>
      <name val="Calibri"/>
      <b val="1"/>
      <color rgb="001B2430"/>
      <sz val="11"/>
    </font>
    <font>
      <name val="Calibri"/>
      <b val="1"/>
      <color rgb="00C31212"/>
      <sz val="9"/>
    </font>
    <font>
      <name val="Calibri"/>
      <color rgb="001A1A1A"/>
      <sz val="10"/>
    </font>
    <font>
      <name val="Calibri"/>
      <color rgb="009AA3AD"/>
      <sz val="8"/>
    </font>
  </fonts>
  <fills count="8">
    <fill>
      <patternFill/>
    </fill>
    <fill>
      <patternFill patternType="gray125"/>
    </fill>
    <fill>
      <patternFill patternType="solid">
        <fgColor rgb="00C31212"/>
      </patternFill>
    </fill>
    <fill>
      <patternFill patternType="solid">
        <fgColor rgb="001B2430"/>
      </patternFill>
    </fill>
    <fill>
      <patternFill patternType="solid">
        <fgColor rgb="00EEF1F4"/>
      </patternFill>
    </fill>
    <fill>
      <patternFill patternType="solid">
        <fgColor rgb="00FFFFFF"/>
      </patternFill>
    </fill>
    <fill>
      <patternFill patternType="solid">
        <fgColor rgb="00FBE5E5"/>
      </patternFill>
    </fill>
    <fill>
      <patternFill patternType="solid">
        <fgColor rgb="00F7F9FA"/>
      </patternFill>
    </fill>
  </fills>
  <borders count="2">
    <border>
      <left/>
      <right/>
      <top/>
      <bottom/>
      <diagonal/>
    </border>
    <border>
      <left style="thin">
        <color rgb="00DDE1E6"/>
      </left>
      <right style="thin">
        <color rgb="00DDE1E6"/>
      </right>
      <top style="thin">
        <color rgb="00DDE1E6"/>
      </top>
      <bottom style="thin">
        <color rgb="00DDE1E6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3" borderId="0" applyAlignment="1" pivotButton="0" quotePrefix="0" xfId="0">
      <alignment horizontal="left" vertical="center"/>
    </xf>
    <xf numFmtId="0" fontId="0" fillId="3" borderId="0" pivotButton="0" quotePrefix="0" xfId="0"/>
    <xf numFmtId="0" fontId="4" fillId="4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4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164" fontId="9" fillId="5" borderId="1" applyAlignment="1" pivotButton="0" quotePrefix="0" xfId="0">
      <alignment horizontal="right" vertical="center"/>
    </xf>
    <xf numFmtId="0" fontId="9" fillId="7" borderId="1" applyAlignment="1" pivotButton="0" quotePrefix="0" xfId="0">
      <alignment horizontal="left" vertical="center"/>
    </xf>
    <xf numFmtId="164" fontId="2" fillId="7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/>
    </xf>
    <xf numFmtId="164" fontId="4" fillId="7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9"/>
  <sheetViews>
    <sheetView showGridLines="0" workbookViewId="0">
      <pane xSplit="1" ySplit="11" topLeftCell="B1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44" customWidth="1" min="2" max="2"/>
    <col width="16" customWidth="1" min="3" max="3"/>
    <col width="8" customWidth="1" min="4" max="4"/>
    <col width="18" customWidth="1" min="5" max="5"/>
    <col width="14" customWidth="1" min="6" max="6"/>
    <col width="3" customWidth="1" min="7" max="7"/>
  </cols>
  <sheetData>
    <row r="1" ht="5" customHeight="1">
      <c r="A1" s="1" t="n"/>
      <c r="B1" s="1" t="n"/>
      <c r="C1" s="1" t="n"/>
      <c r="D1" s="1" t="n"/>
      <c r="E1" s="1" t="n"/>
      <c r="F1" s="1" t="n"/>
      <c r="G1" s="1" t="n"/>
    </row>
    <row r="3">
      <c r="B3" s="2" t="inlineStr">
        <is>
          <t>PROTECT-12 · VORRATSRECHNER</t>
        </is>
      </c>
    </row>
    <row r="4">
      <c r="B4" s="3" t="inlineStr">
        <is>
          <t>Personen und Tage eintragen, alle Mengen rechnen sich. Grundlage: die Protect-12 Doktrin, nicht die amtliche Mindestempfehlung.</t>
        </is>
      </c>
    </row>
    <row r="6">
      <c r="B6" s="4" t="inlineStr">
        <is>
          <t>IHRE EINGABE</t>
        </is>
      </c>
      <c r="C6" s="5" t="n"/>
      <c r="D6" s="5" t="n"/>
      <c r="E6" s="5" t="n"/>
      <c r="F6" s="5" t="n"/>
    </row>
    <row r="7">
      <c r="B7" s="6" t="inlineStr">
        <is>
          <t>Personen im Haushalt</t>
        </is>
      </c>
      <c r="C7" s="7" t="n">
        <v>4</v>
      </c>
      <c r="D7" s="8" t="inlineStr">
        <is>
          <t>Personen</t>
        </is>
      </c>
      <c r="E7" s="9">
        <f>C7*6*C8</f>
        <v/>
      </c>
      <c r="F7" s="8" t="inlineStr">
        <is>
          <t>Liter Wasser MINIMUM (6 L/Person/Tag)</t>
        </is>
      </c>
    </row>
    <row r="8">
      <c r="B8" s="6" t="inlineStr">
        <is>
          <t>Tage, die Sie abdecken wollen</t>
        </is>
      </c>
      <c r="C8" s="7" t="n">
        <v>14</v>
      </c>
      <c r="D8" s="8" t="inlineStr">
        <is>
          <t>Tage</t>
        </is>
      </c>
      <c r="E8" s="10">
        <f>C7*10*C8</f>
        <v/>
      </c>
      <c r="F8" s="8" t="inlineStr">
        <is>
          <t>Liter Wasser REALISTISCH (10 L/Person/Tag)</t>
        </is>
      </c>
    </row>
    <row r="9">
      <c r="B9" s="6" t="inlineStr">
        <is>
          <t>Kalorienbedarf pro Tag, ganzer Haushalt</t>
        </is>
      </c>
      <c r="C9" s="11">
        <f>C7*2200</f>
        <v/>
      </c>
      <c r="D9" s="8" t="inlineStr">
        <is>
          <t>kcal</t>
        </is>
      </c>
    </row>
    <row r="11" ht="20" customHeight="1">
      <c r="B11" s="4" t="inlineStr">
        <is>
          <t>POSTEN</t>
        </is>
      </c>
      <c r="C11" s="4" t="inlineStr">
        <is>
          <t>JE PERSON, 14 TAGE</t>
        </is>
      </c>
      <c r="D11" s="4" t="inlineStr">
        <is>
          <t>EINHEIT</t>
        </is>
      </c>
      <c r="E11" s="4" t="inlineStr">
        <is>
          <t>IHR BEDARF</t>
        </is>
      </c>
      <c r="F11" s="4" t="inlineStr">
        <is>
          <t>SCHON DA</t>
        </is>
      </c>
    </row>
    <row r="12">
      <c r="B12" s="12" t="inlineStr">
        <is>
          <t>WASSER</t>
        </is>
      </c>
    </row>
    <row r="13">
      <c r="B13" s="13" t="inlineStr">
        <is>
          <t>Wasser, still (Minimum 6 L/Person/Tag)</t>
        </is>
      </c>
      <c r="C13" s="14" t="n">
        <v>84</v>
      </c>
      <c r="D13" s="15" t="inlineStr">
        <is>
          <t>Liter</t>
        </is>
      </c>
      <c r="E13" s="16">
        <f>ROUND(C13*$C$7*($C$8/14),2)</f>
        <v/>
      </c>
      <c r="F13" s="17" t="n"/>
    </row>
    <row r="14">
      <c r="B14" s="18" t="inlineStr">
        <is>
          <t>Wasser, still (realistisch 10 L/Person/Tag)</t>
        </is>
      </c>
      <c r="C14" s="19" t="n">
        <v>140</v>
      </c>
      <c r="D14" s="20" t="inlineStr">
        <is>
          <t>Liter</t>
        </is>
      </c>
      <c r="E14" s="21">
        <f>ROUND(C14*$C$7*($C$8/14),2)</f>
        <v/>
      </c>
      <c r="F14" s="17" t="n"/>
    </row>
    <row r="15">
      <c r="B15" s="12" t="inlineStr">
        <is>
          <t>KOHLENHYDRAT-BASIS</t>
        </is>
      </c>
    </row>
    <row r="16">
      <c r="B16" s="13" t="inlineStr">
        <is>
          <t>Nudeln</t>
        </is>
      </c>
      <c r="C16" s="14" t="n">
        <v>2</v>
      </c>
      <c r="D16" s="15" t="inlineStr">
        <is>
          <t>kg</t>
        </is>
      </c>
      <c r="E16" s="16">
        <f>ROUND(C16*$C$7*($C$8/14),2)</f>
        <v/>
      </c>
      <c r="F16" s="17" t="n"/>
    </row>
    <row r="17">
      <c r="B17" s="18" t="inlineStr">
        <is>
          <t>Reis</t>
        </is>
      </c>
      <c r="C17" s="19" t="n">
        <v>1.5</v>
      </c>
      <c r="D17" s="20" t="inlineStr">
        <is>
          <t>kg</t>
        </is>
      </c>
      <c r="E17" s="21">
        <f>ROUND(C17*$C$7*($C$8/14),2)</f>
        <v/>
      </c>
      <c r="F17" s="17" t="n"/>
    </row>
    <row r="18">
      <c r="B18" s="13" t="inlineStr">
        <is>
          <t>Haferflocken</t>
        </is>
      </c>
      <c r="C18" s="14" t="n">
        <v>1</v>
      </c>
      <c r="D18" s="15" t="inlineStr">
        <is>
          <t>kg</t>
        </is>
      </c>
      <c r="E18" s="16">
        <f>ROUND(C18*$C$7*($C$8/14),2)</f>
        <v/>
      </c>
      <c r="F18" s="17" t="n"/>
    </row>
    <row r="19">
      <c r="B19" s="18" t="inlineStr">
        <is>
          <t>Couscous</t>
        </is>
      </c>
      <c r="C19" s="19" t="n">
        <v>0.5</v>
      </c>
      <c r="D19" s="20" t="inlineStr">
        <is>
          <t>kg</t>
        </is>
      </c>
      <c r="E19" s="21">
        <f>ROUND(C19*$C$7*($C$8/14),2)</f>
        <v/>
      </c>
      <c r="F19" s="17" t="n"/>
    </row>
    <row r="20">
      <c r="B20" s="13" t="inlineStr">
        <is>
          <t>Kartoffelpüreepulver</t>
        </is>
      </c>
      <c r="C20" s="14" t="n">
        <v>0.5</v>
      </c>
      <c r="D20" s="15" t="inlineStr">
        <is>
          <t>kg</t>
        </is>
      </c>
      <c r="E20" s="16">
        <f>ROUND(C20*$C$7*($C$8/14),2)</f>
        <v/>
      </c>
      <c r="F20" s="17" t="n"/>
    </row>
    <row r="21">
      <c r="B21" s="18" t="inlineStr">
        <is>
          <t>Knäckebrot, Zwieback</t>
        </is>
      </c>
      <c r="C21" s="19" t="n">
        <v>0.5</v>
      </c>
      <c r="D21" s="20" t="inlineStr">
        <is>
          <t>kg</t>
        </is>
      </c>
      <c r="E21" s="21">
        <f>ROUND(C21*$C$7*($C$8/14),2)</f>
        <v/>
      </c>
      <c r="F21" s="17" t="n"/>
    </row>
    <row r="22">
      <c r="B22" s="13" t="inlineStr">
        <is>
          <t>Mehl</t>
        </is>
      </c>
      <c r="C22" s="14" t="n">
        <v>1</v>
      </c>
      <c r="D22" s="15" t="inlineStr">
        <is>
          <t>kg</t>
        </is>
      </c>
      <c r="E22" s="16">
        <f>ROUND(C22*$C$7*($C$8/14),2)</f>
        <v/>
      </c>
      <c r="F22" s="17" t="n"/>
    </row>
    <row r="23">
      <c r="B23" s="12" t="inlineStr">
        <is>
          <t>FETTE</t>
        </is>
      </c>
    </row>
    <row r="24">
      <c r="B24" s="13" t="inlineStr">
        <is>
          <t>Rapsöl</t>
        </is>
      </c>
      <c r="C24" s="14" t="n">
        <v>0.75</v>
      </c>
      <c r="D24" s="15" t="inlineStr">
        <is>
          <t>Liter</t>
        </is>
      </c>
      <c r="E24" s="16">
        <f>ROUND(C24*$C$7*($C$8/14),2)</f>
        <v/>
      </c>
      <c r="F24" s="17" t="n"/>
    </row>
    <row r="25">
      <c r="B25" s="18" t="inlineStr">
        <is>
          <t>Olivenöl</t>
        </is>
      </c>
      <c r="C25" s="19" t="n">
        <v>0.25</v>
      </c>
      <c r="D25" s="20" t="inlineStr">
        <is>
          <t>Liter</t>
        </is>
      </c>
      <c r="E25" s="21">
        <f>ROUND(C25*$C$7*($C$8/14),2)</f>
        <v/>
      </c>
      <c r="F25" s="17" t="n"/>
    </row>
    <row r="26">
      <c r="B26" s="13" t="inlineStr">
        <is>
          <t>Erdnussmus</t>
        </is>
      </c>
      <c r="C26" s="14" t="n">
        <v>0.5</v>
      </c>
      <c r="D26" s="15" t="inlineStr">
        <is>
          <t>kg</t>
        </is>
      </c>
      <c r="E26" s="16">
        <f>ROUND(C26*$C$7*($C$8/14),2)</f>
        <v/>
      </c>
      <c r="F26" s="17" t="n"/>
    </row>
    <row r="27">
      <c r="B27" s="18" t="inlineStr">
        <is>
          <t>Nüsse</t>
        </is>
      </c>
      <c r="C27" s="19" t="n">
        <v>0.5</v>
      </c>
      <c r="D27" s="20" t="inlineStr">
        <is>
          <t>kg</t>
        </is>
      </c>
      <c r="E27" s="21">
        <f>ROUND(C27*$C$7*($C$8/14),2)</f>
        <v/>
      </c>
      <c r="F27" s="17" t="n"/>
    </row>
    <row r="28">
      <c r="B28" s="12" t="inlineStr">
        <is>
          <t>PROTEIN</t>
        </is>
      </c>
    </row>
    <row r="29">
      <c r="B29" s="13" t="inlineStr">
        <is>
          <t>Linsen, getrocknet</t>
        </is>
      </c>
      <c r="C29" s="14" t="n">
        <v>0.75</v>
      </c>
      <c r="D29" s="15" t="inlineStr">
        <is>
          <t>kg</t>
        </is>
      </c>
      <c r="E29" s="16">
        <f>ROUND(C29*$C$7*($C$8/14),2)</f>
        <v/>
      </c>
      <c r="F29" s="17" t="n"/>
    </row>
    <row r="30">
      <c r="B30" s="18" t="inlineStr">
        <is>
          <t>Bohnen</t>
        </is>
      </c>
      <c r="C30" s="19" t="n">
        <v>3</v>
      </c>
      <c r="D30" s="20" t="inlineStr">
        <is>
          <t>Dosen</t>
        </is>
      </c>
      <c r="E30" s="21">
        <f>ROUND(C30*$C$7*($C$8/14),2)</f>
        <v/>
      </c>
      <c r="F30" s="17" t="n"/>
    </row>
    <row r="31">
      <c r="B31" s="13" t="inlineStr">
        <is>
          <t>Kichererbsen</t>
        </is>
      </c>
      <c r="C31" s="14" t="n">
        <v>2</v>
      </c>
      <c r="D31" s="15" t="inlineStr">
        <is>
          <t>Dosen</t>
        </is>
      </c>
      <c r="E31" s="16">
        <f>ROUND(C31*$C$7*($C$8/14),2)</f>
        <v/>
      </c>
      <c r="F31" s="17" t="n"/>
    </row>
    <row r="32">
      <c r="B32" s="18" t="inlineStr">
        <is>
          <t>Thunfisch</t>
        </is>
      </c>
      <c r="C32" s="19" t="n">
        <v>3</v>
      </c>
      <c r="D32" s="20" t="inlineStr">
        <is>
          <t>Dosen</t>
        </is>
      </c>
      <c r="E32" s="21">
        <f>ROUND(C32*$C$7*($C$8/14),2)</f>
        <v/>
      </c>
      <c r="F32" s="17" t="n"/>
    </row>
    <row r="33">
      <c r="B33" s="13" t="inlineStr">
        <is>
          <t>Makrele</t>
        </is>
      </c>
      <c r="C33" s="14" t="n">
        <v>3</v>
      </c>
      <c r="D33" s="15" t="inlineStr">
        <is>
          <t>Dosen</t>
        </is>
      </c>
      <c r="E33" s="16">
        <f>ROUND(C33*$C$7*($C$8/14),2)</f>
        <v/>
      </c>
      <c r="F33" s="17" t="n"/>
    </row>
    <row r="34">
      <c r="B34" s="18" t="inlineStr">
        <is>
          <t>Fleischkonserven</t>
        </is>
      </c>
      <c r="C34" s="19" t="n">
        <v>2</v>
      </c>
      <c r="D34" s="20" t="inlineStr">
        <is>
          <t>Dosen</t>
        </is>
      </c>
      <c r="E34" s="21">
        <f>ROUND(C34*$C$7*($C$8/14),2)</f>
        <v/>
      </c>
      <c r="F34" s="17" t="n"/>
    </row>
    <row r="35">
      <c r="B35" s="13" t="inlineStr">
        <is>
          <t>Dauerwurst, Hartkäse</t>
        </is>
      </c>
      <c r="C35" s="14" t="n">
        <v>0.5</v>
      </c>
      <c r="D35" s="15" t="inlineStr">
        <is>
          <t>kg</t>
        </is>
      </c>
      <c r="E35" s="16">
        <f>ROUND(C35*$C$7*($C$8/14),2)</f>
        <v/>
      </c>
      <c r="F35" s="17" t="n"/>
    </row>
    <row r="36">
      <c r="B36" s="12" t="inlineStr">
        <is>
          <t>NORMALITÄT</t>
        </is>
      </c>
    </row>
    <row r="37">
      <c r="B37" s="13" t="inlineStr">
        <is>
          <t>Fertiggerichte</t>
        </is>
      </c>
      <c r="C37" s="14" t="n">
        <v>6</v>
      </c>
      <c r="D37" s="15" t="inlineStr">
        <is>
          <t>Dosen</t>
        </is>
      </c>
      <c r="E37" s="16">
        <f>ROUND(C37*$C$7*($C$8/14),2)</f>
        <v/>
      </c>
      <c r="F37" s="17" t="n"/>
    </row>
    <row r="39">
      <c r="B39" s="22" t="inlineStr">
        <is>
          <t>Hinweis</t>
        </is>
      </c>
    </row>
    <row r="40">
      <c r="B40" s="8" t="inlineStr">
        <is>
          <t>Grundlage ist die Protect-12 Doktrin, nicht die amtliche Mindestempfehlung. Wasser: 3 Liter Trinken</t>
        </is>
      </c>
    </row>
    <row r="41">
      <c r="B41" s="8" t="inlineStr">
        <is>
          <t>plus 3 Liter Kochen und Hygiene sind die Untergrenze, realistisch sind 8 bis 10 Liter pro Person und Tag.</t>
        </is>
      </c>
    </row>
    <row r="42">
      <c r="B42" s="8" t="inlineStr">
        <is>
          <t>Nahrung: rund 64.000 Kilokalorien für zwei Erwachsene und 14 Tage, hier auf eine Person heruntergerechnet.</t>
        </is>
      </c>
    </row>
    <row r="43">
      <c r="B43" s="8" t="inlineStr">
        <is>
          <t>Die Basismengen in Spalte C gelten für eine erwachsene Person und 14 Tage. Für Kinder grob zwei Drittel.</t>
        </is>
      </c>
    </row>
    <row r="44">
      <c r="B44" s="8" t="inlineStr">
        <is>
          <t>Kinder, ältere Menschen, Schwangere, chronisch Kranke und Unverträglichkeiten verschieben den Bedarf.</t>
        </is>
      </c>
    </row>
    <row r="45">
      <c r="B45" s="8" t="inlineStr">
        <is>
          <t>Wer eine Dauermedikation hat oder besondere Ernährung braucht, stimmt den Vorrat ärztlich ab.</t>
        </is>
      </c>
    </row>
    <row r="46">
      <c r="B46" s="8" t="inlineStr">
        <is>
          <t>In Spalte F tragen Sie ein, was schon im Haus ist. Die Differenz zu Spalte E ist Ihre Einkaufsliste.</t>
        </is>
      </c>
    </row>
    <row r="47">
      <c r="B47" s="8" t="inlineStr">
        <is>
          <t>Nicht essbar und trotzdem Pflicht (Kocher, Filter, Bargeld, Medikamente): siehe Vorratsplan als PDF.</t>
        </is>
      </c>
    </row>
    <row r="49">
      <c r="B49" s="23" t="inlineStr">
        <is>
          <t>© Protect-12 · Krisenvorsorge mit System · protect-12.de</t>
        </is>
      </c>
    </row>
  </sheetData>
  <dataValidations count="1">
    <dataValidation sqref="C7 C8" showDropDown="0" showInputMessage="0" showErrorMessage="0" allowBlank="0" errorTitle="Ungültige Eingabe" error="Bitte eine ganze Zahl größer als 0 eintragen." type="whole" operator="greaterThan">
      <formula1>0</formula1>
    </dataValidation>
  </dataValidation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2026-07-15T17:45:15Z</dcterms:created>
  <dcterms:modified xmlns:dcterms="http://purl.org/dc/terms/" xmlns:xsi="http://www.w3.org/2001/XMLSchema-instance" xsi:type="dcterms:W3CDTF">2026-07-15T17:45:16Z</dcterms:modified>
</cp:coreProperties>
</file>